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8780" windowHeight="7305" activeTab="0"/>
  </bookViews>
  <sheets>
    <sheet name="Portada" sheetId="1" r:id="rId1"/>
    <sheet name="Cuestionario" sheetId="2" r:id="rId2"/>
  </sheets>
  <definedNames>
    <definedName name="RESULTADOS">'Cuestionario'!$Q$60</definedName>
  </definedNames>
  <calcPr fullCalcOnLoad="1"/>
</workbook>
</file>

<file path=xl/sharedStrings.xml><?xml version="1.0" encoding="utf-8"?>
<sst xmlns="http://schemas.openxmlformats.org/spreadsheetml/2006/main" count="155" uniqueCount="75">
  <si>
    <t xml:space="preserve">8.     ¿Qué grado de consecución de los objetivos específicos marcados en el plan se han alcanzado? </t>
  </si>
  <si>
    <t>9.     ¿Cómo se está siguiendo el cronograma del plan?</t>
  </si>
  <si>
    <t>10.  De las acciones que se decidieron desarrollar en el plan ¿Cuántas se han desarrollado?</t>
  </si>
  <si>
    <t>11.  ¿Ha servido el Plan de Igualdad para identificar nuevas acciones a desarrollar?</t>
  </si>
  <si>
    <t>12.  ¿Se han ejecutado acciones, para favorecer la igualdad de oportunidades, que inicialmente no estaban incluidas en el plan?</t>
  </si>
  <si>
    <t>13.  ¿Ha servido el Plan de Igualdad para cambiar la cultura de la empresa respecto a la igualdad?</t>
  </si>
  <si>
    <t xml:space="preserve">14.  En la plantilla  ¿Se ha pasado un cuestionario para conocer si se perciben actitudes más igualitarias? </t>
  </si>
  <si>
    <t>15.  En la dirección de la empresa se tiene más en cuenta la igualdad de oportunidades en sus decisiones</t>
  </si>
  <si>
    <t>16.  El Plan de Igualdad ¿Ha modificado políticas y procedimientos de RRHH u otros departamentos?</t>
  </si>
  <si>
    <t>17.  ¿Ha aumentado el número de personas con formación en igualdad en la empresa?</t>
  </si>
  <si>
    <t>18.  La aplicación de plan ¿Ha servido para corregir desigualdades?</t>
  </si>
  <si>
    <t>A. 6 meses</t>
  </si>
  <si>
    <t>B. 1 año</t>
  </si>
  <si>
    <t>C. Dos años</t>
  </si>
  <si>
    <t>D. No hay asignación de tiempo fijo</t>
  </si>
  <si>
    <t>E. Nunca</t>
  </si>
  <si>
    <t>A. Altamente implicados (Lo tienen establecido como un procedimiento de trabajo fijo y temporalizado</t>
  </si>
  <si>
    <t>B. Implicados</t>
  </si>
  <si>
    <t>C. Poco implicados/nada implicados</t>
  </si>
  <si>
    <t>A. Si</t>
  </si>
  <si>
    <t>B. No hay un modelo establecido pero se realiza un informe</t>
  </si>
  <si>
    <t xml:space="preserve">C. No </t>
  </si>
  <si>
    <t>B. No</t>
  </si>
  <si>
    <t>A. Sí, siempre y todos</t>
  </si>
  <si>
    <t>B. Algunos</t>
  </si>
  <si>
    <t>C. No, es privado</t>
  </si>
  <si>
    <t>A. Se están alcanzando la mayoría</t>
  </si>
  <si>
    <t>B. Aproximadamente la mitad</t>
  </si>
  <si>
    <t>C. Ninguno o muy pocos</t>
  </si>
  <si>
    <t>A. Vamos según lo planificado en el cronograma</t>
  </si>
  <si>
    <t>B. Estamos retrasados en el cronograma, se están produciendo desviaciones</t>
  </si>
  <si>
    <t>C. No se sigue el cronograma</t>
  </si>
  <si>
    <t>A. Entre el  80% y el 100% de las acciones</t>
  </si>
  <si>
    <t>B. Entre el 50-80%</t>
  </si>
  <si>
    <t>C. Menos del 50 %</t>
  </si>
  <si>
    <t>A. Si, significativamente, más de la mitad de la plantilla ha recibido formación en igualdad</t>
  </si>
  <si>
    <t>B. Si,entre el 30 y el 50% de la plantilla ha recibido formación en igualdad</t>
  </si>
  <si>
    <t>C. No, menos del 30% de la plantilla ha recibido formación en igualdad)</t>
  </si>
  <si>
    <t>A. En cuanto a cambios en la distribución de mujeres y hombres de la plantilla</t>
  </si>
  <si>
    <t>B. Aumento en el número de mujeres que acceden a puestos de representación/dirección</t>
  </si>
  <si>
    <t>C. Cambios en la política retributiva/salarial</t>
  </si>
  <si>
    <t>D. Cambios en la política de contratación</t>
  </si>
  <si>
    <t>E. Cambios en el proceso de selección</t>
  </si>
  <si>
    <t>F. Cambios en formación</t>
  </si>
  <si>
    <t>G. Cambios en promoción</t>
  </si>
  <si>
    <t>H. Cambios en la conciliación (vida personal, vida laboral)</t>
  </si>
  <si>
    <t>I. Cambios en el lenguaje (hacia lenguaje no sexista)</t>
  </si>
  <si>
    <t>J. Otras medidas</t>
  </si>
  <si>
    <t>(Check-list)</t>
  </si>
  <si>
    <t>¿Son efectivas las herramientas
de seguimiento y evaluación
del Plan de Igualdad en mi empresa?</t>
  </si>
  <si>
    <t>CUESTIONARIOS TÉCNICOS III</t>
  </si>
  <si>
    <t>Æ</t>
  </si>
  <si>
    <r>
      <t xml:space="preserve">1.     </t>
    </r>
    <r>
      <rPr>
        <sz val="12"/>
        <color indexed="8"/>
        <rFont val="Calibri"/>
        <family val="2"/>
      </rPr>
      <t>El seguimiento del Plan de Igualdad se realiza cada:</t>
    </r>
  </si>
  <si>
    <r>
      <t>2.</t>
    </r>
    <r>
      <rPr>
        <sz val="12"/>
        <color indexed="8"/>
        <rFont val="Calibri"/>
        <family val="2"/>
      </rPr>
      <t>     En el seguimiento del plan se cuenta con el Comité de Igualdad y personal de RR.HH</t>
    </r>
  </si>
  <si>
    <r>
      <t>3.</t>
    </r>
    <r>
      <rPr>
        <sz val="12"/>
        <color indexed="8"/>
        <rFont val="Calibri"/>
        <family val="2"/>
      </rPr>
      <t>     ¿Hay un modelo de informe de seguimiento?</t>
    </r>
  </si>
  <si>
    <r>
      <t>4.</t>
    </r>
    <r>
      <rPr>
        <sz val="12"/>
        <color indexed="8"/>
        <rFont val="Calibri"/>
        <family val="2"/>
      </rPr>
      <t>     ¿Se realiza cada año una evaluación del plan, integrando los resultados del seguimiento, impacto y los avances del Plan en Igualdad?</t>
    </r>
  </si>
  <si>
    <r>
      <t>5.</t>
    </r>
    <r>
      <rPr>
        <sz val="12"/>
        <color indexed="8"/>
        <rFont val="Calibri"/>
        <family val="2"/>
      </rPr>
      <t>     ¿Se difunden los resultados del seguimiento y de la evaluación a la plantilla?</t>
    </r>
  </si>
  <si>
    <r>
      <t>6.</t>
    </r>
    <r>
      <rPr>
        <sz val="12"/>
        <color indexed="8"/>
        <rFont val="Calibri"/>
        <family val="2"/>
      </rPr>
      <t>     ¿Se ha contabilizado el número y tipo de  acciones llevadas a cabo?</t>
    </r>
  </si>
  <si>
    <r>
      <t xml:space="preserve">7.     </t>
    </r>
    <r>
      <rPr>
        <sz val="12"/>
        <color indexed="8"/>
        <rFont val="Calibri"/>
        <family val="2"/>
      </rPr>
      <t>¿Se han contabilizado el número de personas que se han beneficiado de la aplicación del plan, desagregándolas</t>
    </r>
    <r>
      <rPr>
        <sz val="12"/>
        <color indexed="10"/>
        <rFont val="Calibri"/>
        <family val="2"/>
      </rPr>
      <t xml:space="preserve"> </t>
    </r>
    <r>
      <rPr>
        <sz val="12"/>
        <color indexed="8"/>
        <rFont val="Calibri"/>
        <family val="2"/>
      </rPr>
      <t>por sexo y por perfil?</t>
    </r>
  </si>
  <si>
    <r>
      <t xml:space="preserve">19.  </t>
    </r>
    <r>
      <rPr>
        <sz val="12"/>
        <color indexed="8"/>
        <rFont val="Calibri"/>
        <family val="2"/>
      </rPr>
      <t>¿Se incluye en la evaluación, información cuantitativa relativa a los cambios que el Plan de Igualdad ha producido en la empresa?</t>
    </r>
  </si>
  <si>
    <r>
      <t xml:space="preserve">20.  </t>
    </r>
    <r>
      <rPr>
        <sz val="12"/>
        <color indexed="8"/>
        <rFont val="Calibri"/>
        <family val="2"/>
      </rPr>
      <t>¿Continúa el compromiso de la empresa con la igualdad de oportunidades?</t>
    </r>
  </si>
  <si>
    <r>
      <t xml:space="preserve">1.     </t>
    </r>
    <r>
      <rPr>
        <sz val="11"/>
        <color indexed="19"/>
        <rFont val="Calibri"/>
        <family val="2"/>
      </rPr>
      <t>El seguimiento del Plan de Igualdad se realiza cada:</t>
    </r>
  </si>
  <si>
    <r>
      <t>2.</t>
    </r>
    <r>
      <rPr>
        <sz val="7"/>
        <color indexed="19"/>
        <rFont val="Calibri"/>
        <family val="2"/>
      </rPr>
      <t xml:space="preserve">     </t>
    </r>
    <r>
      <rPr>
        <sz val="11"/>
        <color indexed="19"/>
        <rFont val="Calibri"/>
        <family val="2"/>
      </rPr>
      <t>En el seguimiento del plan se cuenta con el Comité de Igualdad y personal de RR.HH</t>
    </r>
  </si>
  <si>
    <r>
      <t>3.</t>
    </r>
    <r>
      <rPr>
        <sz val="7"/>
        <color indexed="19"/>
        <rFont val="Calibri"/>
        <family val="2"/>
      </rPr>
      <t xml:space="preserve">     </t>
    </r>
    <r>
      <rPr>
        <sz val="11"/>
        <color indexed="19"/>
        <rFont val="Calibri"/>
        <family val="2"/>
      </rPr>
      <t>¿Hay un modelo de informe de seguimiento?</t>
    </r>
  </si>
  <si>
    <r>
      <t>4.</t>
    </r>
    <r>
      <rPr>
        <sz val="7"/>
        <color indexed="19"/>
        <rFont val="Calibri"/>
        <family val="2"/>
      </rPr>
      <t xml:space="preserve">     </t>
    </r>
    <r>
      <rPr>
        <sz val="11"/>
        <color indexed="19"/>
        <rFont val="Calibri"/>
        <family val="2"/>
      </rPr>
      <t>¿Se realiza cada año una evaluación del plan, integrando los resultados del seguimiento, impacto y los avances del Plan en Igualdad?</t>
    </r>
  </si>
  <si>
    <r>
      <t>5.</t>
    </r>
    <r>
      <rPr>
        <sz val="7"/>
        <color indexed="19"/>
        <rFont val="Calibri"/>
        <family val="2"/>
      </rPr>
      <t xml:space="preserve">     </t>
    </r>
    <r>
      <rPr>
        <sz val="11"/>
        <color indexed="19"/>
        <rFont val="Calibri"/>
        <family val="2"/>
      </rPr>
      <t>¿Se difunden los resultados del seguimiento y de la evaluación a la plantilla?</t>
    </r>
  </si>
  <si>
    <r>
      <t>6.</t>
    </r>
    <r>
      <rPr>
        <sz val="7"/>
        <color indexed="19"/>
        <rFont val="Calibri"/>
        <family val="2"/>
      </rPr>
      <t xml:space="preserve">     </t>
    </r>
    <r>
      <rPr>
        <sz val="11"/>
        <color indexed="19"/>
        <rFont val="Calibri"/>
        <family val="2"/>
      </rPr>
      <t>¿Se ha contabilizado el número y tipo de  acciones llevadas a cabo?</t>
    </r>
  </si>
  <si>
    <r>
      <t xml:space="preserve">7.     </t>
    </r>
    <r>
      <rPr>
        <sz val="11"/>
        <color indexed="19"/>
        <rFont val="Calibri"/>
        <family val="2"/>
      </rPr>
      <t>¿Se han contabilizado el número de personas que se han beneficiado de la aplicación del plan, desagregándolas por sexo y por perfil?</t>
    </r>
  </si>
  <si>
    <r>
      <t xml:space="preserve">19.  </t>
    </r>
    <r>
      <rPr>
        <sz val="11"/>
        <color indexed="19"/>
        <rFont val="Calibri"/>
        <family val="2"/>
      </rPr>
      <t>¿Se incluye en la evaluación, información cuantitativa relativa a los cambios que el Plan de Igualdad ha producido en la empresa?</t>
    </r>
  </si>
  <si>
    <r>
      <t xml:space="preserve">20.  </t>
    </r>
    <r>
      <rPr>
        <sz val="11"/>
        <color indexed="19"/>
        <rFont val="Calibri"/>
        <family val="2"/>
      </rPr>
      <t>¿Continúa el compromiso de la empresa con la igualdad de oportunidades?</t>
    </r>
  </si>
  <si>
    <t>Se recomienda revisar el procedimiento de seguimiento y evaluación para optimizarlo</t>
  </si>
  <si>
    <t>Se tiene bien definido el procedimiento de seguimiento y evaluación del plan y este se está realizando correctamente.</t>
  </si>
  <si>
    <t>Ir al Cuestionario</t>
  </si>
  <si>
    <t>Volver a resultados</t>
  </si>
  <si>
    <t>Se recomienda desarrollar un nuevo procedimiento de seguimiento y evaluación ya que actualmente no se está desarrollando adecuadamente.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</si>
</sst>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20"/>
      <name val="Corbel"/>
      <family val="2"/>
    </font>
    <font>
      <sz val="11"/>
      <color indexed="9"/>
      <name val="Calibri"/>
      <family val="2"/>
    </font>
    <font>
      <sz val="18"/>
      <color indexed="8"/>
      <name val="Corbel"/>
      <family val="2"/>
    </font>
    <font>
      <b/>
      <sz val="18"/>
      <color indexed="36"/>
      <name val="Corbel"/>
      <family val="2"/>
    </font>
    <font>
      <sz val="12"/>
      <color indexed="8"/>
      <name val="Calibri"/>
      <family val="2"/>
    </font>
    <font>
      <sz val="12"/>
      <color indexed="36"/>
      <name val="Wingdings 3"/>
      <family val="1"/>
    </font>
    <font>
      <sz val="12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36"/>
      <name val="Calibri"/>
      <family val="2"/>
    </font>
    <font>
      <sz val="11"/>
      <color indexed="36"/>
      <name val="Calibri"/>
      <family val="2"/>
    </font>
    <font>
      <sz val="7"/>
      <color indexed="19"/>
      <name val="Calibri"/>
      <family val="2"/>
    </font>
    <font>
      <u val="single"/>
      <sz val="11"/>
      <color indexed="12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rgb="FF000000"/>
      <name val="Calibri"/>
      <family val="2"/>
    </font>
    <font>
      <sz val="12"/>
      <color theme="1"/>
      <name val="Calibri"/>
      <family val="2"/>
    </font>
    <font>
      <sz val="12"/>
      <color theme="7" tint="-0.24997000396251678"/>
      <name val="Wingdings 3"/>
      <family val="1"/>
    </font>
    <font>
      <sz val="11"/>
      <color theme="2" tint="-0.4999699890613556"/>
      <name val="Calibri"/>
      <family val="2"/>
    </font>
    <font>
      <b/>
      <sz val="11"/>
      <color theme="7" tint="-0.24997000396251678"/>
      <name val="Calibri"/>
      <family val="2"/>
    </font>
    <font>
      <sz val="11"/>
      <color theme="7" tint="-0.24997000396251678"/>
      <name val="Calibri"/>
      <family val="2"/>
    </font>
    <font>
      <sz val="18"/>
      <color theme="1"/>
      <name val="Corbel"/>
      <family val="2"/>
    </font>
    <font>
      <b/>
      <sz val="18"/>
      <color theme="7"/>
      <name val="Corbe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theme="7" tint="-0.24993999302387238"/>
      </left>
      <right/>
      <top style="medium">
        <color theme="7" tint="-0.24993999302387238"/>
      </top>
      <bottom/>
    </border>
    <border>
      <left/>
      <right/>
      <top style="medium">
        <color theme="7" tint="-0.24993999302387238"/>
      </top>
      <bottom/>
    </border>
    <border>
      <left/>
      <right style="medium">
        <color theme="7" tint="-0.24993999302387238"/>
      </right>
      <top style="medium">
        <color theme="7" tint="-0.24993999302387238"/>
      </top>
      <bottom/>
    </border>
    <border>
      <left style="medium">
        <color theme="7" tint="-0.24993999302387238"/>
      </left>
      <right/>
      <top/>
      <bottom/>
    </border>
    <border>
      <left/>
      <right style="medium">
        <color theme="7" tint="-0.24993999302387238"/>
      </right>
      <top/>
      <bottom/>
    </border>
    <border>
      <left style="medium">
        <color theme="7" tint="-0.24993999302387238"/>
      </left>
      <right/>
      <top/>
      <bottom style="medium">
        <color theme="7" tint="-0.24993999302387238"/>
      </bottom>
    </border>
    <border>
      <left/>
      <right/>
      <top/>
      <bottom style="medium">
        <color theme="7" tint="-0.24993999302387238"/>
      </bottom>
    </border>
    <border>
      <left/>
      <right style="medium">
        <color theme="7" tint="-0.24993999302387238"/>
      </right>
      <top/>
      <bottom style="medium">
        <color theme="7" tint="-0.24993999302387238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33">
    <xf numFmtId="0" fontId="0" fillId="0" borderId="0" xfId="0" applyFont="1" applyAlignment="1">
      <alignment/>
    </xf>
    <xf numFmtId="0" fontId="0" fillId="0" borderId="0" xfId="0" applyFont="1" applyAlignment="1">
      <alignment vertical="top"/>
    </xf>
    <xf numFmtId="0" fontId="0" fillId="26" borderId="0" xfId="0" applyFill="1" applyAlignment="1">
      <alignment/>
    </xf>
    <xf numFmtId="0" fontId="46" fillId="0" borderId="0" xfId="0" applyFont="1" applyAlignment="1">
      <alignment horizontal="left"/>
    </xf>
    <xf numFmtId="0" fontId="47" fillId="0" borderId="0" xfId="0" applyFont="1" applyAlignment="1">
      <alignment vertical="top"/>
    </xf>
    <xf numFmtId="0" fontId="48" fillId="0" borderId="0" xfId="0" applyFont="1" applyAlignment="1">
      <alignment horizontal="center" vertical="center"/>
    </xf>
    <xf numFmtId="0" fontId="49" fillId="33" borderId="0" xfId="0" applyFont="1" applyFill="1" applyAlignment="1">
      <alignment horizontal="center"/>
    </xf>
    <xf numFmtId="0" fontId="49" fillId="0" borderId="0" xfId="0" applyFont="1" applyAlignment="1">
      <alignment horizontal="center"/>
    </xf>
    <xf numFmtId="0" fontId="49" fillId="0" borderId="0" xfId="0" applyFont="1" applyFill="1" applyAlignment="1">
      <alignment horizontal="center"/>
    </xf>
    <xf numFmtId="0" fontId="49" fillId="0" borderId="0" xfId="0" applyFont="1" applyAlignment="1">
      <alignment horizontal="center" vertical="top"/>
    </xf>
    <xf numFmtId="0" fontId="49" fillId="33" borderId="0" xfId="0" applyFont="1" applyFill="1" applyAlignment="1">
      <alignment horizontal="left"/>
    </xf>
    <xf numFmtId="0" fontId="49" fillId="0" borderId="0" xfId="0" applyFont="1" applyAlignment="1">
      <alignment horizontal="left"/>
    </xf>
    <xf numFmtId="0" fontId="49" fillId="0" borderId="0" xfId="0" applyFont="1" applyAlignment="1">
      <alignment vertical="top"/>
    </xf>
    <xf numFmtId="0" fontId="50" fillId="0" borderId="0" xfId="0" applyFont="1" applyAlignment="1">
      <alignment vertical="top"/>
    </xf>
    <xf numFmtId="0" fontId="50" fillId="11" borderId="0" xfId="0" applyFont="1" applyFill="1" applyAlignment="1">
      <alignment vertical="top"/>
    </xf>
    <xf numFmtId="0" fontId="51" fillId="0" borderId="0" xfId="0" applyFont="1" applyAlignment="1">
      <alignment vertical="top"/>
    </xf>
    <xf numFmtId="0" fontId="50" fillId="34" borderId="0" xfId="0" applyFont="1" applyFill="1" applyAlignment="1">
      <alignment vertical="top"/>
    </xf>
    <xf numFmtId="0" fontId="0" fillId="34" borderId="0" xfId="0" applyFont="1" applyFill="1" applyAlignment="1">
      <alignment vertical="top"/>
    </xf>
    <xf numFmtId="0" fontId="0" fillId="34" borderId="0" xfId="0" applyFill="1" applyAlignment="1">
      <alignment vertical="top"/>
    </xf>
    <xf numFmtId="0" fontId="2" fillId="35" borderId="0" xfId="27" applyFont="1" applyFill="1" applyAlignment="1">
      <alignment horizontal="right" vertical="center" wrapText="1"/>
    </xf>
    <xf numFmtId="0" fontId="52" fillId="0" borderId="0" xfId="0" applyFont="1" applyAlignment="1">
      <alignment horizontal="right"/>
    </xf>
    <xf numFmtId="0" fontId="53" fillId="35" borderId="0" xfId="27" applyFont="1" applyFill="1" applyAlignment="1">
      <alignment horizontal="right" vertical="center" wrapText="1"/>
    </xf>
    <xf numFmtId="0" fontId="0" fillId="11" borderId="10" xfId="0" applyFill="1" applyBorder="1" applyAlignment="1">
      <alignment horizontal="center" vertical="center" wrapText="1"/>
    </xf>
    <xf numFmtId="0" fontId="0" fillId="11" borderId="11" xfId="0" applyFill="1" applyBorder="1" applyAlignment="1">
      <alignment horizontal="center" vertical="center" wrapText="1"/>
    </xf>
    <xf numFmtId="0" fontId="0" fillId="11" borderId="12" xfId="0" applyFill="1" applyBorder="1" applyAlignment="1">
      <alignment horizontal="center" vertical="center" wrapText="1"/>
    </xf>
    <xf numFmtId="0" fontId="0" fillId="11" borderId="13" xfId="0" applyFill="1" applyBorder="1" applyAlignment="1">
      <alignment horizontal="center" vertical="center" wrapText="1"/>
    </xf>
    <xf numFmtId="0" fontId="0" fillId="11" borderId="0" xfId="0" applyFill="1" applyBorder="1" applyAlignment="1">
      <alignment horizontal="center" vertical="center" wrapText="1"/>
    </xf>
    <xf numFmtId="0" fontId="0" fillId="11" borderId="14" xfId="0" applyFill="1" applyBorder="1" applyAlignment="1">
      <alignment horizontal="center" vertical="center" wrapText="1"/>
    </xf>
    <xf numFmtId="0" fontId="0" fillId="11" borderId="15" xfId="0" applyFill="1" applyBorder="1" applyAlignment="1">
      <alignment horizontal="center" vertical="center" wrapText="1"/>
    </xf>
    <xf numFmtId="0" fontId="0" fillId="11" borderId="16" xfId="0" applyFill="1" applyBorder="1" applyAlignment="1">
      <alignment horizontal="center" vertical="center" wrapText="1"/>
    </xf>
    <xf numFmtId="0" fontId="0" fillId="11" borderId="17" xfId="0" applyFill="1" applyBorder="1" applyAlignment="1">
      <alignment horizontal="center" vertical="center" wrapText="1"/>
    </xf>
    <xf numFmtId="0" fontId="37" fillId="17" borderId="0" xfId="46" applyFill="1" applyAlignment="1">
      <alignment horizontal="center"/>
    </xf>
    <xf numFmtId="0" fontId="47" fillId="5" borderId="0" xfId="0" applyFont="1" applyFill="1" applyAlignment="1" applyProtection="1">
      <alignment vertical="top"/>
      <protection locked="0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emf" /><Relationship Id="rId4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14</xdr:row>
      <xdr:rowOff>47625</xdr:rowOff>
    </xdr:from>
    <xdr:to>
      <xdr:col>3</xdr:col>
      <xdr:colOff>0</xdr:colOff>
      <xdr:row>16</xdr:row>
      <xdr:rowOff>171450</xdr:rowOff>
    </xdr:to>
    <xdr:pic>
      <xdr:nvPicPr>
        <xdr:cNvPr id="1" name="Imagen 3" descr="LOGO_MSSSI_SECR_EST_DG_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3714750"/>
          <a:ext cx="21336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361950</xdr:colOff>
      <xdr:row>0</xdr:row>
      <xdr:rowOff>9525</xdr:rowOff>
    </xdr:from>
    <xdr:to>
      <xdr:col>4</xdr:col>
      <xdr:colOff>638175</xdr:colOff>
      <xdr:row>7</xdr:row>
      <xdr:rowOff>57150</xdr:rowOff>
    </xdr:to>
    <xdr:pic>
      <xdr:nvPicPr>
        <xdr:cNvPr id="2" name="Imagen 4" descr="Logo Asesoramient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47950" y="9525"/>
          <a:ext cx="103822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228600</xdr:colOff>
      <xdr:row>0</xdr:row>
      <xdr:rowOff>171450</xdr:rowOff>
    </xdr:from>
    <xdr:to>
      <xdr:col>1</xdr:col>
      <xdr:colOff>257175</xdr:colOff>
      <xdr:row>4</xdr:row>
      <xdr:rowOff>104775</xdr:rowOff>
    </xdr:to>
    <xdr:pic>
      <xdr:nvPicPr>
        <xdr:cNvPr id="3" name="Picture 5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28600" y="171450"/>
          <a:ext cx="7905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238125</xdr:colOff>
      <xdr:row>19</xdr:row>
      <xdr:rowOff>114300</xdr:rowOff>
    </xdr:from>
    <xdr:to>
      <xdr:col>1</xdr:col>
      <xdr:colOff>47625</xdr:colOff>
      <xdr:row>22</xdr:row>
      <xdr:rowOff>114300</xdr:rowOff>
    </xdr:to>
    <xdr:sp>
      <xdr:nvSpPr>
        <xdr:cNvPr id="4" name="Pentágono 4"/>
        <xdr:cNvSpPr>
          <a:spLocks/>
        </xdr:cNvSpPr>
      </xdr:nvSpPr>
      <xdr:spPr>
        <a:xfrm>
          <a:off x="238125" y="4743450"/>
          <a:ext cx="571500" cy="571500"/>
        </a:xfrm>
        <a:prstGeom prst="homePlate">
          <a:avLst>
            <a:gd name="adj" fmla="val 0"/>
          </a:avLst>
        </a:prstGeom>
        <a:gradFill rotWithShape="1">
          <a:gsLst>
            <a:gs pos="0">
              <a:srgbClr val="5D417E"/>
            </a:gs>
            <a:gs pos="80000">
              <a:srgbClr val="7B58A6"/>
            </a:gs>
            <a:gs pos="100000">
              <a:srgbClr val="7B57A8"/>
            </a:gs>
          </a:gsLst>
          <a:lin ang="540000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704850</xdr:colOff>
      <xdr:row>14</xdr:row>
      <xdr:rowOff>0</xdr:rowOff>
    </xdr:from>
    <xdr:to>
      <xdr:col>5</xdr:col>
      <xdr:colOff>304800</xdr:colOff>
      <xdr:row>18</xdr:row>
      <xdr:rowOff>57150</xdr:rowOff>
    </xdr:to>
    <xdr:pic>
      <xdr:nvPicPr>
        <xdr:cNvPr id="5" name="Picture 3" descr="FSE LOGO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990850" y="3667125"/>
          <a:ext cx="11239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0:E26"/>
  <sheetViews>
    <sheetView tabSelected="1" zoomScalePageLayoutView="0" workbookViewId="0" topLeftCell="A1">
      <selection activeCell="F13" sqref="F13"/>
    </sheetView>
  </sheetViews>
  <sheetFormatPr defaultColWidth="11.421875" defaultRowHeight="15"/>
  <cols>
    <col min="7" max="7" width="11.421875" style="2" customWidth="1"/>
  </cols>
  <sheetData>
    <row r="1" ht="15"/>
    <row r="2" ht="15"/>
    <row r="3" ht="15"/>
    <row r="4" ht="15"/>
    <row r="5" ht="15"/>
    <row r="10" spans="1:5" ht="26.25">
      <c r="A10" s="19" t="s">
        <v>50</v>
      </c>
      <c r="B10" s="19"/>
      <c r="C10" s="19"/>
      <c r="D10" s="19"/>
      <c r="E10" s="19"/>
    </row>
    <row r="11" spans="1:5" ht="23.25">
      <c r="A11" s="20" t="s">
        <v>48</v>
      </c>
      <c r="B11" s="20"/>
      <c r="C11" s="20"/>
      <c r="D11" s="20"/>
      <c r="E11" s="20"/>
    </row>
    <row r="13" spans="1:5" ht="74.25" customHeight="1">
      <c r="A13" s="21" t="s">
        <v>49</v>
      </c>
      <c r="B13" s="21"/>
      <c r="C13" s="21"/>
      <c r="D13" s="21"/>
      <c r="E13" s="21"/>
    </row>
    <row r="19" ht="15.75" thickBot="1"/>
    <row r="20" spans="2:5" ht="15">
      <c r="B20" s="22" t="str">
        <f>RESULTADOS</f>
        <v>Completar el Cuestionario para obtener la valoración del mismo. No se mostrará el resultado con respuestas en blanco.</v>
      </c>
      <c r="C20" s="23"/>
      <c r="D20" s="23"/>
      <c r="E20" s="24"/>
    </row>
    <row r="21" spans="2:5" ht="15">
      <c r="B21" s="25"/>
      <c r="C21" s="26"/>
      <c r="D21" s="26"/>
      <c r="E21" s="27"/>
    </row>
    <row r="22" spans="2:5" ht="15">
      <c r="B22" s="25"/>
      <c r="C22" s="26"/>
      <c r="D22" s="26"/>
      <c r="E22" s="27"/>
    </row>
    <row r="23" spans="2:5" ht="15.75" thickBot="1">
      <c r="B23" s="28"/>
      <c r="C23" s="29"/>
      <c r="D23" s="29"/>
      <c r="E23" s="30"/>
    </row>
    <row r="26" spans="3:4" ht="15">
      <c r="C26" s="31" t="s">
        <v>72</v>
      </c>
      <c r="D26" s="31"/>
    </row>
  </sheetData>
  <sheetProtection sheet="1" objects="1" scenarios="1"/>
  <mergeCells count="5">
    <mergeCell ref="A10:E10"/>
    <mergeCell ref="A11:E11"/>
    <mergeCell ref="A13:E13"/>
    <mergeCell ref="B20:E23"/>
    <mergeCell ref="C26:D26"/>
  </mergeCells>
  <hyperlinks>
    <hyperlink ref="C26" location="Cuestionario!A1" display="Ir al Cuestionario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88"/>
  <sheetViews>
    <sheetView zoomScalePageLayoutView="0" workbookViewId="0" topLeftCell="A1">
      <selection activeCell="B2" sqref="B2:K2"/>
    </sheetView>
  </sheetViews>
  <sheetFormatPr defaultColWidth="11.421875" defaultRowHeight="15" customHeight="1"/>
  <cols>
    <col min="1" max="10" width="11.421875" style="4" customWidth="1"/>
    <col min="11" max="11" width="15.7109375" style="4" customWidth="1"/>
    <col min="12" max="12" width="25.00390625" style="12" hidden="1" customWidth="1"/>
    <col min="13" max="13" width="3.7109375" style="9" hidden="1" customWidth="1"/>
    <col min="14" max="14" width="11.421875" style="13" hidden="1" customWidth="1"/>
    <col min="15" max="17" width="11.421875" style="1" hidden="1" customWidth="1"/>
    <col min="18" max="16384" width="11.421875" style="1" customWidth="1"/>
  </cols>
  <sheetData>
    <row r="1" spans="1:13" ht="15" customHeight="1">
      <c r="A1" s="3" t="s">
        <v>52</v>
      </c>
      <c r="L1" s="10" t="s">
        <v>61</v>
      </c>
      <c r="M1" s="6"/>
    </row>
    <row r="2" spans="1:14" ht="15" customHeight="1">
      <c r="A2" s="5" t="s">
        <v>51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11" t="s">
        <v>11</v>
      </c>
      <c r="M2" s="7">
        <v>3</v>
      </c>
      <c r="N2" s="14">
        <f>IF(B2&lt;&gt;"",VLOOKUP(B2,L2:M6,2,FALSE),"")</f>
      </c>
    </row>
    <row r="3" spans="1:13" ht="15" customHeight="1">
      <c r="A3" s="3" t="s">
        <v>53</v>
      </c>
      <c r="L3" s="11" t="s">
        <v>12</v>
      </c>
      <c r="M3" s="7">
        <v>2</v>
      </c>
    </row>
    <row r="4" spans="1:13" ht="15" customHeight="1">
      <c r="A4" s="5" t="s">
        <v>51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11" t="s">
        <v>13</v>
      </c>
      <c r="M4" s="7">
        <v>1</v>
      </c>
    </row>
    <row r="5" spans="1:13" ht="15" customHeight="1">
      <c r="A5" s="3" t="s">
        <v>54</v>
      </c>
      <c r="L5" s="11" t="s">
        <v>14</v>
      </c>
      <c r="M5" s="7">
        <v>0</v>
      </c>
    </row>
    <row r="6" spans="1:13" ht="15" customHeight="1">
      <c r="A6" s="5" t="s">
        <v>51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11" t="s">
        <v>15</v>
      </c>
      <c r="M6" s="7">
        <v>0</v>
      </c>
    </row>
    <row r="7" spans="1:13" ht="15" customHeight="1">
      <c r="A7" s="3" t="s">
        <v>55</v>
      </c>
      <c r="L7" s="10" t="s">
        <v>62</v>
      </c>
      <c r="M7" s="6"/>
    </row>
    <row r="8" spans="1:14" ht="15" customHeight="1">
      <c r="A8" s="5" t="s">
        <v>51</v>
      </c>
      <c r="B8" s="32"/>
      <c r="C8" s="32"/>
      <c r="D8" s="32"/>
      <c r="E8" s="32"/>
      <c r="F8" s="32"/>
      <c r="G8" s="32"/>
      <c r="H8" s="32"/>
      <c r="I8" s="32"/>
      <c r="J8" s="32"/>
      <c r="K8" s="32"/>
      <c r="L8" s="11" t="s">
        <v>16</v>
      </c>
      <c r="M8" s="7">
        <v>2</v>
      </c>
      <c r="N8" s="14">
        <f>IF(B4&lt;&gt;"",VLOOKUP(B4,L8:M10,2,FALSE),"")</f>
      </c>
    </row>
    <row r="9" spans="1:13" ht="15" customHeight="1">
      <c r="A9" s="3" t="s">
        <v>56</v>
      </c>
      <c r="L9" s="11" t="s">
        <v>17</v>
      </c>
      <c r="M9" s="7">
        <v>1</v>
      </c>
    </row>
    <row r="10" spans="1:13" ht="15" customHeight="1">
      <c r="A10" s="5" t="s">
        <v>51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11" t="s">
        <v>18</v>
      </c>
      <c r="M10" s="7">
        <v>0</v>
      </c>
    </row>
    <row r="11" spans="1:13" ht="15" customHeight="1">
      <c r="A11" s="3" t="s">
        <v>57</v>
      </c>
      <c r="L11" s="10" t="s">
        <v>63</v>
      </c>
      <c r="M11" s="6"/>
    </row>
    <row r="12" spans="1:14" ht="15" customHeight="1">
      <c r="A12" s="5" t="s">
        <v>51</v>
      </c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11" t="s">
        <v>19</v>
      </c>
      <c r="M12" s="7">
        <v>2</v>
      </c>
      <c r="N12" s="14">
        <f>IF(B6&lt;&gt;"",VLOOKUP(B6,L12:M14,2,FALSE),"")</f>
      </c>
    </row>
    <row r="13" spans="1:13" ht="15" customHeight="1">
      <c r="A13" s="3" t="s">
        <v>58</v>
      </c>
      <c r="L13" s="11" t="s">
        <v>20</v>
      </c>
      <c r="M13" s="7">
        <v>1</v>
      </c>
    </row>
    <row r="14" spans="1:13" ht="15" customHeight="1">
      <c r="A14" s="5" t="s">
        <v>51</v>
      </c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11" t="s">
        <v>21</v>
      </c>
      <c r="M14" s="7">
        <v>0</v>
      </c>
    </row>
    <row r="15" spans="1:13" ht="15" customHeight="1">
      <c r="A15" s="3" t="s">
        <v>0</v>
      </c>
      <c r="L15" s="10" t="s">
        <v>64</v>
      </c>
      <c r="M15" s="6"/>
    </row>
    <row r="16" spans="1:14" ht="15" customHeight="1">
      <c r="A16" s="5" t="s">
        <v>51</v>
      </c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11" t="s">
        <v>19</v>
      </c>
      <c r="M16" s="7">
        <v>1</v>
      </c>
      <c r="N16" s="14">
        <f>IF(B8&lt;&gt;"",VLOOKUP(B8,L16:M17,2,FALSE),"")</f>
      </c>
    </row>
    <row r="17" spans="1:13" ht="15" customHeight="1">
      <c r="A17" s="3" t="s">
        <v>1</v>
      </c>
      <c r="L17" s="11" t="s">
        <v>22</v>
      </c>
      <c r="M17" s="7">
        <v>0</v>
      </c>
    </row>
    <row r="18" spans="1:13" ht="15" customHeight="1">
      <c r="A18" s="5" t="s">
        <v>51</v>
      </c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10" t="s">
        <v>65</v>
      </c>
      <c r="M18" s="6"/>
    </row>
    <row r="19" spans="1:14" ht="15" customHeight="1">
      <c r="A19" s="3" t="s">
        <v>2</v>
      </c>
      <c r="L19" s="11" t="s">
        <v>23</v>
      </c>
      <c r="M19" s="7">
        <v>2</v>
      </c>
      <c r="N19" s="14">
        <f>IF(B10&lt;&gt;"",VLOOKUP(B10,L19:M21,2,FALSE),"")</f>
      </c>
    </row>
    <row r="20" spans="1:13" ht="15" customHeight="1">
      <c r="A20" s="5" t="s">
        <v>51</v>
      </c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11" t="s">
        <v>24</v>
      </c>
      <c r="M20" s="7">
        <v>1</v>
      </c>
    </row>
    <row r="21" spans="1:13" ht="15" customHeight="1">
      <c r="A21" s="3" t="s">
        <v>3</v>
      </c>
      <c r="L21" s="11" t="s">
        <v>25</v>
      </c>
      <c r="M21" s="7">
        <v>0</v>
      </c>
    </row>
    <row r="22" spans="1:13" ht="15" customHeight="1">
      <c r="A22" s="5" t="s">
        <v>51</v>
      </c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10" t="s">
        <v>66</v>
      </c>
      <c r="M22" s="6"/>
    </row>
    <row r="23" spans="1:14" ht="15" customHeight="1">
      <c r="A23" s="3" t="s">
        <v>4</v>
      </c>
      <c r="L23" s="11" t="s">
        <v>19</v>
      </c>
      <c r="M23" s="7">
        <v>1</v>
      </c>
      <c r="N23" s="14">
        <f>IF(B12&lt;&gt;"",VLOOKUP(B12,L23:M24,2,FALSE),"")</f>
      </c>
    </row>
    <row r="24" spans="1:13" ht="15" customHeight="1">
      <c r="A24" s="5" t="s">
        <v>51</v>
      </c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11" t="s">
        <v>22</v>
      </c>
      <c r="M24" s="7">
        <v>0</v>
      </c>
    </row>
    <row r="25" spans="1:13" ht="15" customHeight="1">
      <c r="A25" s="3" t="s">
        <v>5</v>
      </c>
      <c r="L25" s="10" t="s">
        <v>67</v>
      </c>
      <c r="M25" s="6"/>
    </row>
    <row r="26" spans="1:14" ht="15" customHeight="1">
      <c r="A26" s="5" t="s">
        <v>51</v>
      </c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11" t="s">
        <v>19</v>
      </c>
      <c r="M26" s="7">
        <v>1</v>
      </c>
      <c r="N26" s="14">
        <f>IF(B14&lt;&gt;"",VLOOKUP(B14,L26:M27,2,FALSE),"")</f>
      </c>
    </row>
    <row r="27" spans="1:13" ht="15" customHeight="1">
      <c r="A27" s="3" t="s">
        <v>6</v>
      </c>
      <c r="L27" s="11" t="s">
        <v>22</v>
      </c>
      <c r="M27" s="7">
        <v>0</v>
      </c>
    </row>
    <row r="28" spans="1:13" ht="15" customHeight="1">
      <c r="A28" s="5" t="s">
        <v>51</v>
      </c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10" t="s">
        <v>0</v>
      </c>
      <c r="M28" s="6"/>
    </row>
    <row r="29" spans="1:14" ht="15" customHeight="1">
      <c r="A29" s="3" t="s">
        <v>7</v>
      </c>
      <c r="L29" s="11" t="s">
        <v>26</v>
      </c>
      <c r="M29" s="7">
        <v>2</v>
      </c>
      <c r="N29" s="14">
        <f>IF(B16&lt;&gt;"",VLOOKUP(B16,L29:M31,2,FALSE),"")</f>
      </c>
    </row>
    <row r="30" spans="1:13" ht="15" customHeight="1">
      <c r="A30" s="5" t="s">
        <v>51</v>
      </c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11" t="s">
        <v>27</v>
      </c>
      <c r="M30" s="7">
        <v>1</v>
      </c>
    </row>
    <row r="31" spans="1:13" ht="15" customHeight="1">
      <c r="A31" s="3" t="s">
        <v>8</v>
      </c>
      <c r="L31" s="11" t="s">
        <v>28</v>
      </c>
      <c r="M31" s="7">
        <v>0</v>
      </c>
    </row>
    <row r="32" spans="1:13" ht="15" customHeight="1">
      <c r="A32" s="5" t="s">
        <v>51</v>
      </c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10" t="s">
        <v>1</v>
      </c>
      <c r="M32" s="6"/>
    </row>
    <row r="33" spans="1:14" ht="15" customHeight="1">
      <c r="A33" s="3" t="s">
        <v>9</v>
      </c>
      <c r="L33" s="11" t="s">
        <v>29</v>
      </c>
      <c r="M33" s="7">
        <v>2</v>
      </c>
      <c r="N33" s="14">
        <f>IF(B18&lt;&gt;"",VLOOKUP(B18,L33:M35,2,FALSE),"")</f>
      </c>
    </row>
    <row r="34" spans="1:13" ht="15" customHeight="1">
      <c r="A34" s="5" t="s">
        <v>51</v>
      </c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11" t="s">
        <v>30</v>
      </c>
      <c r="M34" s="7">
        <v>1</v>
      </c>
    </row>
    <row r="35" spans="1:13" ht="15" customHeight="1">
      <c r="A35" s="3" t="s">
        <v>10</v>
      </c>
      <c r="L35" s="11" t="s">
        <v>31</v>
      </c>
      <c r="M35" s="7">
        <v>0</v>
      </c>
    </row>
    <row r="36" spans="1:13" ht="15" customHeight="1">
      <c r="A36" s="5" t="s">
        <v>51</v>
      </c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10" t="s">
        <v>2</v>
      </c>
      <c r="M36" s="6"/>
    </row>
    <row r="37" spans="1:14" ht="15" customHeight="1">
      <c r="A37" s="3" t="s">
        <v>59</v>
      </c>
      <c r="L37" s="11" t="s">
        <v>32</v>
      </c>
      <c r="M37" s="7">
        <v>2</v>
      </c>
      <c r="N37" s="14">
        <f>IF(B20&lt;&gt;"",VLOOKUP(B20,L37:M39,2,FALSE),"")</f>
      </c>
    </row>
    <row r="38" spans="2:13" ht="15" customHeight="1">
      <c r="B38" s="4" t="s">
        <v>38</v>
      </c>
      <c r="L38" s="11" t="s">
        <v>33</v>
      </c>
      <c r="M38" s="7">
        <v>1</v>
      </c>
    </row>
    <row r="39" spans="1:13" ht="15" customHeight="1">
      <c r="A39" s="5" t="s">
        <v>51</v>
      </c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11" t="s">
        <v>34</v>
      </c>
      <c r="M39" s="7">
        <v>0</v>
      </c>
    </row>
    <row r="40" spans="1:13" ht="15" customHeight="1">
      <c r="A40" s="3"/>
      <c r="B40" s="4" t="s">
        <v>39</v>
      </c>
      <c r="L40" s="10" t="s">
        <v>3</v>
      </c>
      <c r="M40" s="6"/>
    </row>
    <row r="41" spans="1:14" ht="15" customHeight="1">
      <c r="A41" s="5" t="s">
        <v>51</v>
      </c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11" t="s">
        <v>19</v>
      </c>
      <c r="M41" s="7">
        <v>1</v>
      </c>
      <c r="N41" s="14">
        <f>IF(B22&lt;&gt;"",VLOOKUP(B22,L41:M42,2,FALSE),"")</f>
      </c>
    </row>
    <row r="42" spans="2:14" ht="14.25" customHeight="1">
      <c r="B42" s="4" t="s">
        <v>40</v>
      </c>
      <c r="L42" s="11" t="s">
        <v>22</v>
      </c>
      <c r="M42" s="7">
        <v>0</v>
      </c>
      <c r="N42" s="15"/>
    </row>
    <row r="43" spans="1:14" ht="15" customHeight="1">
      <c r="A43" s="5" t="s">
        <v>51</v>
      </c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10" t="s">
        <v>4</v>
      </c>
      <c r="M43" s="6"/>
      <c r="N43" s="15"/>
    </row>
    <row r="44" spans="2:14" ht="15" customHeight="1">
      <c r="B44" s="4" t="s">
        <v>41</v>
      </c>
      <c r="L44" s="11" t="s">
        <v>19</v>
      </c>
      <c r="M44" s="7">
        <v>1</v>
      </c>
      <c r="N44" s="14">
        <f>IF(B24&lt;&gt;"",VLOOKUP(B24,L44:M45,2,FALSE),"")</f>
      </c>
    </row>
    <row r="45" spans="1:14" ht="15" customHeight="1">
      <c r="A45" s="5" t="s">
        <v>51</v>
      </c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11" t="s">
        <v>22</v>
      </c>
      <c r="M45" s="7">
        <v>0</v>
      </c>
      <c r="N45" s="15"/>
    </row>
    <row r="46" spans="2:14" ht="15" customHeight="1">
      <c r="B46" s="4" t="s">
        <v>42</v>
      </c>
      <c r="L46" s="10" t="s">
        <v>5</v>
      </c>
      <c r="M46" s="6"/>
      <c r="N46" s="15"/>
    </row>
    <row r="47" spans="1:14" ht="15" customHeight="1">
      <c r="A47" s="5" t="s">
        <v>51</v>
      </c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11" t="s">
        <v>19</v>
      </c>
      <c r="M47" s="7">
        <v>1</v>
      </c>
      <c r="N47" s="14">
        <f>IF(B26&lt;&gt;"",VLOOKUP(B26,L47:M48,2,FALSE),"")</f>
      </c>
    </row>
    <row r="48" spans="2:14" ht="15" customHeight="1">
      <c r="B48" s="4" t="s">
        <v>43</v>
      </c>
      <c r="L48" s="11" t="s">
        <v>22</v>
      </c>
      <c r="M48" s="7">
        <v>0</v>
      </c>
      <c r="N48" s="15"/>
    </row>
    <row r="49" spans="1:14" ht="15" customHeight="1">
      <c r="A49" s="5" t="s">
        <v>51</v>
      </c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10" t="s">
        <v>6</v>
      </c>
      <c r="M49" s="6"/>
      <c r="N49" s="15"/>
    </row>
    <row r="50" spans="2:14" ht="15" customHeight="1">
      <c r="B50" s="4" t="s">
        <v>44</v>
      </c>
      <c r="L50" s="11" t="s">
        <v>19</v>
      </c>
      <c r="M50" s="7">
        <v>1</v>
      </c>
      <c r="N50" s="14">
        <f>IF(B28&lt;&gt;"",VLOOKUP(B28,L50:M51,2,FALSE),"")</f>
      </c>
    </row>
    <row r="51" spans="1:13" ht="15" customHeight="1">
      <c r="A51" s="5" t="s">
        <v>51</v>
      </c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11" t="s">
        <v>22</v>
      </c>
      <c r="M51" s="7">
        <v>0</v>
      </c>
    </row>
    <row r="52" spans="2:13" ht="15" customHeight="1">
      <c r="B52" s="4" t="s">
        <v>45</v>
      </c>
      <c r="L52" s="10" t="s">
        <v>7</v>
      </c>
      <c r="M52" s="6"/>
    </row>
    <row r="53" spans="1:14" ht="15" customHeight="1">
      <c r="A53" s="5" t="s">
        <v>51</v>
      </c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11" t="s">
        <v>19</v>
      </c>
      <c r="M53" s="7">
        <v>1</v>
      </c>
      <c r="N53" s="14">
        <f>IF(B30&lt;&gt;"",VLOOKUP(B30,L53:M54,2,FALSE),"")</f>
      </c>
    </row>
    <row r="54" spans="2:13" ht="15" customHeight="1">
      <c r="B54" s="4" t="s">
        <v>46</v>
      </c>
      <c r="L54" s="11" t="s">
        <v>22</v>
      </c>
      <c r="M54" s="7">
        <v>0</v>
      </c>
    </row>
    <row r="55" spans="1:13" ht="15" customHeight="1">
      <c r="A55" s="5" t="s">
        <v>51</v>
      </c>
      <c r="B55" s="32"/>
      <c r="C55" s="32"/>
      <c r="D55" s="32"/>
      <c r="E55" s="32"/>
      <c r="F55" s="32"/>
      <c r="G55" s="32"/>
      <c r="H55" s="32"/>
      <c r="I55" s="32"/>
      <c r="J55" s="32"/>
      <c r="K55" s="32"/>
      <c r="L55" s="10" t="s">
        <v>8</v>
      </c>
      <c r="M55" s="6"/>
    </row>
    <row r="56" spans="2:14" ht="15" customHeight="1">
      <c r="B56" s="4" t="s">
        <v>47</v>
      </c>
      <c r="L56" s="11" t="s">
        <v>19</v>
      </c>
      <c r="M56" s="7">
        <v>1</v>
      </c>
      <c r="N56" s="14">
        <f>IF(B32&lt;&gt;"",VLOOKUP(B32,L56:M57,2,FALSE),"")</f>
      </c>
    </row>
    <row r="57" spans="1:13" ht="15" customHeight="1">
      <c r="A57" s="5" t="s">
        <v>51</v>
      </c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11" t="s">
        <v>22</v>
      </c>
      <c r="M57" s="7">
        <v>0</v>
      </c>
    </row>
    <row r="58" spans="1:13" ht="15" customHeight="1">
      <c r="A58" s="3" t="s">
        <v>60</v>
      </c>
      <c r="L58" s="10" t="s">
        <v>9</v>
      </c>
      <c r="M58" s="6"/>
    </row>
    <row r="59" spans="1:14" ht="15" customHeight="1">
      <c r="A59" s="5" t="s">
        <v>51</v>
      </c>
      <c r="B59" s="32"/>
      <c r="C59" s="32"/>
      <c r="D59" s="32"/>
      <c r="E59" s="32"/>
      <c r="F59" s="32"/>
      <c r="G59" s="32"/>
      <c r="H59" s="32"/>
      <c r="I59" s="32"/>
      <c r="J59" s="32"/>
      <c r="K59" s="32"/>
      <c r="L59" s="11" t="s">
        <v>35</v>
      </c>
      <c r="M59" s="7">
        <v>2</v>
      </c>
      <c r="N59" s="14">
        <f>IF(B34&lt;&gt;"",VLOOKUP(B34,L59:M61,2,FALSE),"")</f>
      </c>
    </row>
    <row r="60" spans="12:17" ht="15" customHeight="1">
      <c r="L60" s="11" t="s">
        <v>36</v>
      </c>
      <c r="M60" s="7">
        <v>1</v>
      </c>
      <c r="P60" s="16">
        <f>IF(COUNT(N2:N87)=29,SUM(N2:N87),"")</f>
      </c>
      <c r="Q60" s="17" t="str">
        <f>IF(P60&lt;&gt;"",VLOOKUP(P60,P61:Q63,2,TRUE),"Completar el Cuestionario para obtener la valoración del mismo. No se mostrará el resultado con respuestas en blanco.")</f>
        <v>Completar el Cuestionario para obtener la valoración del mismo. No se mostrará el resultado con respuestas en blanco.</v>
      </c>
    </row>
    <row r="61" spans="5:17" ht="15" customHeight="1">
      <c r="E61" s="31" t="s">
        <v>73</v>
      </c>
      <c r="F61" s="31"/>
      <c r="L61" s="11" t="s">
        <v>37</v>
      </c>
      <c r="M61" s="7">
        <v>0</v>
      </c>
      <c r="P61" s="17">
        <v>0</v>
      </c>
      <c r="Q61" s="18" t="s">
        <v>74</v>
      </c>
    </row>
    <row r="62" spans="12:17" ht="15" customHeight="1">
      <c r="L62" s="10" t="s">
        <v>10</v>
      </c>
      <c r="M62" s="6"/>
      <c r="P62" s="17">
        <v>12</v>
      </c>
      <c r="Q62" s="17" t="s">
        <v>70</v>
      </c>
    </row>
    <row r="63" spans="12:17" ht="15" customHeight="1">
      <c r="L63" s="11" t="s">
        <v>19</v>
      </c>
      <c r="M63" s="7">
        <v>1</v>
      </c>
      <c r="N63" s="14">
        <f>IF(B36&lt;&gt;"",VLOOKUP(B36,L63:M64,2,FALSE),"")</f>
      </c>
      <c r="P63" s="17">
        <v>28</v>
      </c>
      <c r="Q63" s="17" t="s">
        <v>71</v>
      </c>
    </row>
    <row r="64" spans="12:13" ht="15" customHeight="1">
      <c r="L64" s="11" t="s">
        <v>22</v>
      </c>
      <c r="M64" s="7">
        <v>0</v>
      </c>
    </row>
    <row r="65" spans="12:13" ht="15" customHeight="1">
      <c r="L65" s="10" t="s">
        <v>68</v>
      </c>
      <c r="M65" s="6"/>
    </row>
    <row r="66" spans="12:14" ht="15" customHeight="1">
      <c r="L66" s="11" t="s">
        <v>19</v>
      </c>
      <c r="M66" s="7">
        <v>1</v>
      </c>
      <c r="N66" s="14">
        <f>IF(B39&lt;&gt;"",VLOOKUP(B39,L66:M67,2,FALSE),"")</f>
      </c>
    </row>
    <row r="67" spans="12:13" ht="15" customHeight="1">
      <c r="L67" s="11" t="s">
        <v>22</v>
      </c>
      <c r="M67" s="9">
        <v>0</v>
      </c>
    </row>
    <row r="68" spans="12:14" ht="15" customHeight="1">
      <c r="L68" s="11" t="s">
        <v>19</v>
      </c>
      <c r="M68" s="7">
        <v>1</v>
      </c>
      <c r="N68" s="14">
        <f>IF(B41&lt;&gt;"",VLOOKUP(B41,L68:M69,2,FALSE),"")</f>
      </c>
    </row>
    <row r="69" spans="12:13" ht="15" customHeight="1">
      <c r="L69" s="11" t="s">
        <v>22</v>
      </c>
      <c r="M69" s="9">
        <v>0</v>
      </c>
    </row>
    <row r="70" spans="12:14" ht="15" customHeight="1">
      <c r="L70" s="11" t="s">
        <v>19</v>
      </c>
      <c r="M70" s="7">
        <v>1</v>
      </c>
      <c r="N70" s="14">
        <f>IF(B43&lt;&gt;"",VLOOKUP(B43,L70:M71,2,FALSE),"")</f>
      </c>
    </row>
    <row r="71" spans="12:13" ht="15" customHeight="1">
      <c r="L71" s="11" t="s">
        <v>22</v>
      </c>
      <c r="M71" s="9">
        <v>0</v>
      </c>
    </row>
    <row r="72" spans="12:14" ht="15" customHeight="1">
      <c r="L72" s="11" t="s">
        <v>19</v>
      </c>
      <c r="M72" s="7">
        <v>1</v>
      </c>
      <c r="N72" s="14">
        <f>IF(B45&lt;&gt;"",VLOOKUP(B45,L72:M73,2,FALSE),"")</f>
      </c>
    </row>
    <row r="73" spans="12:13" ht="15" customHeight="1">
      <c r="L73" s="11" t="s">
        <v>22</v>
      </c>
      <c r="M73" s="9">
        <v>0</v>
      </c>
    </row>
    <row r="74" spans="12:14" ht="15" customHeight="1">
      <c r="L74" s="11" t="s">
        <v>19</v>
      </c>
      <c r="M74" s="7">
        <v>1</v>
      </c>
      <c r="N74" s="14">
        <f>IF(B47&lt;&gt;"",VLOOKUP(B47,L74:M75,2,FALSE),"")</f>
      </c>
    </row>
    <row r="75" spans="12:13" ht="15" customHeight="1">
      <c r="L75" s="11" t="s">
        <v>22</v>
      </c>
      <c r="M75" s="9">
        <v>0</v>
      </c>
    </row>
    <row r="76" spans="12:14" ht="15" customHeight="1">
      <c r="L76" s="11" t="s">
        <v>19</v>
      </c>
      <c r="M76" s="7">
        <v>1</v>
      </c>
      <c r="N76" s="14">
        <f>IF(B49&lt;&gt;"",VLOOKUP(B49,L76:M77,2,FALSE),"")</f>
      </c>
    </row>
    <row r="77" spans="12:13" ht="15" customHeight="1">
      <c r="L77" s="11" t="s">
        <v>22</v>
      </c>
      <c r="M77" s="9">
        <v>0</v>
      </c>
    </row>
    <row r="78" spans="12:14" ht="15" customHeight="1">
      <c r="L78" s="11" t="s">
        <v>19</v>
      </c>
      <c r="M78" s="7">
        <v>1</v>
      </c>
      <c r="N78" s="14">
        <f>IF(B51&lt;&gt;"",VLOOKUP(B51,L78:M79,2,FALSE),"")</f>
      </c>
    </row>
    <row r="79" spans="12:13" ht="15" customHeight="1">
      <c r="L79" s="11" t="s">
        <v>22</v>
      </c>
      <c r="M79" s="9">
        <v>0</v>
      </c>
    </row>
    <row r="80" spans="12:14" ht="15" customHeight="1">
      <c r="L80" s="11" t="s">
        <v>19</v>
      </c>
      <c r="M80" s="7">
        <v>1</v>
      </c>
      <c r="N80" s="14">
        <f>IF(B53&lt;&gt;"",VLOOKUP(B53,L80:M81,2,FALSE),"")</f>
      </c>
    </row>
    <row r="81" spans="12:13" ht="15" customHeight="1">
      <c r="L81" s="11" t="s">
        <v>22</v>
      </c>
      <c r="M81" s="9">
        <v>0</v>
      </c>
    </row>
    <row r="82" spans="12:14" ht="15" customHeight="1">
      <c r="L82" s="11" t="s">
        <v>19</v>
      </c>
      <c r="M82" s="7">
        <v>1</v>
      </c>
      <c r="N82" s="14">
        <f>IF(B55&lt;&gt;"",VLOOKUP(B55,L82:M83,2,FALSE),"")</f>
      </c>
    </row>
    <row r="83" spans="12:13" ht="15" customHeight="1">
      <c r="L83" s="11" t="s">
        <v>22</v>
      </c>
      <c r="M83" s="9">
        <v>0</v>
      </c>
    </row>
    <row r="84" spans="12:14" ht="15" customHeight="1">
      <c r="L84" s="11" t="s">
        <v>19</v>
      </c>
      <c r="M84" s="7">
        <v>1</v>
      </c>
      <c r="N84" s="14">
        <f>IF(B57&lt;&gt;"",VLOOKUP(B57,L84:M85,2,FALSE),"")</f>
      </c>
    </row>
    <row r="85" spans="12:13" ht="15" customHeight="1">
      <c r="L85" s="11" t="s">
        <v>22</v>
      </c>
      <c r="M85" s="9">
        <v>0</v>
      </c>
    </row>
    <row r="86" ht="15" customHeight="1">
      <c r="L86" s="10" t="s">
        <v>69</v>
      </c>
    </row>
    <row r="87" spans="12:14" ht="15" customHeight="1">
      <c r="L87" s="11" t="s">
        <v>19</v>
      </c>
      <c r="M87" s="8">
        <v>1</v>
      </c>
      <c r="N87" s="14">
        <f>IF(B59&lt;&gt;"",VLOOKUP(B59,L87:M88,2,FALSE),"")</f>
      </c>
    </row>
    <row r="88" spans="12:13" ht="15" customHeight="1">
      <c r="L88" s="11" t="s">
        <v>22</v>
      </c>
      <c r="M88" s="8">
        <v>0</v>
      </c>
    </row>
  </sheetData>
  <sheetProtection sheet="1" objects="1" scenarios="1"/>
  <mergeCells count="30">
    <mergeCell ref="B24:K24"/>
    <mergeCell ref="B2:K2"/>
    <mergeCell ref="B4:K4"/>
    <mergeCell ref="B6:K6"/>
    <mergeCell ref="B8:K8"/>
    <mergeCell ref="B10:K10"/>
    <mergeCell ref="B12:K12"/>
    <mergeCell ref="B14:K14"/>
    <mergeCell ref="B16:K16"/>
    <mergeCell ref="B18:K18"/>
    <mergeCell ref="B20:K20"/>
    <mergeCell ref="B22:K22"/>
    <mergeCell ref="B49:K49"/>
    <mergeCell ref="B26:K26"/>
    <mergeCell ref="B28:K28"/>
    <mergeCell ref="B30:K30"/>
    <mergeCell ref="B32:K32"/>
    <mergeCell ref="B34:K34"/>
    <mergeCell ref="B36:K36"/>
    <mergeCell ref="B39:K39"/>
    <mergeCell ref="B41:K41"/>
    <mergeCell ref="B43:K43"/>
    <mergeCell ref="B45:K45"/>
    <mergeCell ref="B47:K47"/>
    <mergeCell ref="E61:F61"/>
    <mergeCell ref="B51:K51"/>
    <mergeCell ref="B53:K53"/>
    <mergeCell ref="B55:K55"/>
    <mergeCell ref="B57:K57"/>
    <mergeCell ref="B59:K59"/>
  </mergeCells>
  <dataValidations count="11">
    <dataValidation type="list" allowBlank="1" showInputMessage="1" showErrorMessage="1" sqref="B59 B14 B22 B24 B26 B28 B30 B32 B36 B12">
      <formula1>$L$23:$L$24</formula1>
    </dataValidation>
    <dataValidation type="list" allowBlank="1" showInputMessage="1" showErrorMessage="1" sqref="B34">
      <formula1>$L$59:$L$61</formula1>
    </dataValidation>
    <dataValidation type="list" allowBlank="1" showInputMessage="1" showErrorMessage="1" sqref="B20">
      <formula1>$L$37:$L$39</formula1>
    </dataValidation>
    <dataValidation type="list" allowBlank="1" showInputMessage="1" showErrorMessage="1" sqref="B18">
      <formula1>$L$33:$L$35</formula1>
    </dataValidation>
    <dataValidation type="list" allowBlank="1" showInputMessage="1" showErrorMessage="1" sqref="B16">
      <formula1>$L$29:$L$31</formula1>
    </dataValidation>
    <dataValidation type="list" allowBlank="1" showInputMessage="1" showErrorMessage="1" sqref="B10">
      <formula1>$L$19:$L$21</formula1>
    </dataValidation>
    <dataValidation type="list" allowBlank="1" showInputMessage="1" showErrorMessage="1" sqref="B8">
      <formula1>$L$16:$L$17</formula1>
    </dataValidation>
    <dataValidation type="list" allowBlank="1" showInputMessage="1" showErrorMessage="1" sqref="B6">
      <formula1>$L$12:$L$14</formula1>
    </dataValidation>
    <dataValidation type="list" allowBlank="1" showInputMessage="1" showErrorMessage="1" sqref="B4">
      <formula1>$L$8:$L$10</formula1>
    </dataValidation>
    <dataValidation type="list" allowBlank="1" showInputMessage="1" showErrorMessage="1" sqref="B57:K57 B39:K39 B41:K41 B43:K43 B45:K45 B47:K47 B49:K49 B51:K51 B53:K53 B55:K55">
      <formula1>$L$66:$L$67</formula1>
    </dataValidation>
    <dataValidation type="list" allowBlank="1" showInputMessage="1" showErrorMessage="1" sqref="B2:K2">
      <formula1>$L$2:$L$6</formula1>
    </dataValidation>
  </dataValidations>
  <hyperlinks>
    <hyperlink ref="E61:F61" location="Portada!A1" display="Volver a resultados"/>
  </hyperlink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esarabia</dc:creator>
  <cp:keywords/>
  <dc:description/>
  <cp:lastModifiedBy>Fernando</cp:lastModifiedBy>
  <cp:lastPrinted>2014-06-12T11:31:44Z</cp:lastPrinted>
  <dcterms:created xsi:type="dcterms:W3CDTF">2014-06-12T08:35:16Z</dcterms:created>
  <dcterms:modified xsi:type="dcterms:W3CDTF">2014-07-31T09:46:06Z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